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25"/>
  </bookViews>
  <sheets>
    <sheet name="обоснование план" sheetId="6" r:id="rId1"/>
  </sheets>
  <definedNames>
    <definedName name="_xlnm.Print_Area" localSheetId="0">'обоснование план'!$A$1:$I$49</definedName>
  </definedNames>
  <calcPr calcId="152511" fullPrecision="0"/>
</workbook>
</file>

<file path=xl/calcChain.xml><?xml version="1.0" encoding="utf-8"?>
<calcChain xmlns="http://schemas.openxmlformats.org/spreadsheetml/2006/main">
  <c r="H9" i="6" l="1"/>
  <c r="I9" i="6" s="1"/>
  <c r="H6" i="6" l="1"/>
  <c r="I6" i="6" s="1"/>
  <c r="I12" i="6" s="1"/>
</calcChain>
</file>

<file path=xl/sharedStrings.xml><?xml version="1.0" encoding="utf-8"?>
<sst xmlns="http://schemas.openxmlformats.org/spreadsheetml/2006/main" count="36" uniqueCount="35">
  <si>
    <t>Ед.изм.</t>
  </si>
  <si>
    <t>Обоснование начальной максимальной цены методом сопоставимых цен (анализа рынка)</t>
  </si>
  <si>
    <t>№ п/п</t>
  </si>
  <si>
    <t>Наименование объекта закупки</t>
  </si>
  <si>
    <t>кол-во</t>
  </si>
  <si>
    <t>цена</t>
  </si>
  <si>
    <t>источник информации</t>
  </si>
  <si>
    <t>средняя цена</t>
  </si>
  <si>
    <t>сумма</t>
  </si>
  <si>
    <t>Начальная (максимальная) цена контракта (лота), руб.</t>
  </si>
  <si>
    <t>Расчёт проводился по формуле:</t>
  </si>
  <si>
    <t xml:space="preserve"> где:   </t>
  </si>
  <si>
    <r>
      <t>НМЦК</t>
    </r>
    <r>
      <rPr>
        <vertAlign val="superscript"/>
        <sz val="11"/>
        <color indexed="8"/>
        <rFont val="Times New Roman"/>
        <family val="1"/>
        <charset val="204"/>
      </rPr>
      <t>рын</t>
    </r>
    <r>
      <rPr>
        <sz val="11"/>
        <color indexed="8"/>
        <rFont val="Times New Roman"/>
        <family val="1"/>
        <charset val="204"/>
      </rPr>
      <t xml:space="preserve"> - НМЦК, определяемая методом сопоставимых рыночных цен (анализа  рынка);</t>
    </r>
  </si>
  <si>
    <t>v - количество (объем) закупаемого товара (работы, услуги);</t>
  </si>
  <si>
    <t>n - количество значений, используемых в расчете;</t>
  </si>
  <si>
    <t>i - номер источника ценовой информации;</t>
  </si>
  <si>
    <t xml:space="preserve"> Ц i- цена единицы товара, работы, услуги, представленная в источнике с номером i, скорректированная с учетом коэффициентов (индексов), применяемых для  пересчета цен товаров, работ, услуг с учетом различий в характеристиках товаров, коммерческих и (или) финансовых условий поставок товаров, выполнения работ, оказания услуг коммерческих и (или) финансовых условий поставок товаров, выполнения работ, оказания услуг.</t>
  </si>
  <si>
    <t xml:space="preserve">В соответствии с п.3.20 Приказа Минэкономразвития России от 02.10.2013 №567 в целях определения однородности совокупности значений выявленных цен, используемых в расчете НМЦК определяется коэффициент вариации. </t>
  </si>
  <si>
    <t xml:space="preserve">Коэффициент вариации цены определяется по следующей формуле: </t>
  </si>
  <si>
    <t>где:</t>
  </si>
  <si>
    <t>V - коэффициент вариации;</t>
  </si>
  <si>
    <t xml:space="preserve"> </t>
  </si>
  <si>
    <t>- среднее квадратичное отклонение;</t>
  </si>
  <si>
    <t xml:space="preserve"> - цена единицы товара, работы, услуги, указанная в источнике с номером i;</t>
  </si>
  <si>
    <t>&lt;ц&gt; - средняя арифметическая величина цены единицы товара, работы, услуги;</t>
  </si>
  <si>
    <t>n - количество значений, используемых в расчете.</t>
  </si>
  <si>
    <t>кг</t>
  </si>
  <si>
    <t>Сельдь слабо-соленая  (вес 1 рыбы не менее 300гр)</t>
  </si>
  <si>
    <t>https://lenta.com/product/seld-ss-ves-rossiya-076323/</t>
  </si>
  <si>
    <t>https://europa-market.ru/product/seld-slabosolenaya-300-sobstvennoe-proizvodstvo-13943</t>
  </si>
  <si>
    <t>Пикша  (заморозка)</t>
  </si>
  <si>
    <t>https://linia-market.ru/product/17041600002</t>
  </si>
  <si>
    <t>https://europa-market.ru/product/piksha-sm-b-g-razmer-05-1-kg-67046</t>
  </si>
  <si>
    <t>https://linia-market.ru/product/1110100015</t>
  </si>
  <si>
    <t>https://online.metro-cc.ru/products/piksha-potroshenaya-bez-golovy-svezhemorozhenaya-aro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</si>
</sst>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vertAlign val="superscript"/>
      <sz val="11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8.8000000000000007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justify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2" fontId="1" fillId="0" borderId="0" xfId="0" applyNumberFormat="1" applyFont="1" applyFill="1" applyAlignment="1">
      <alignment horizontal="center" vertical="center"/>
    </xf>
    <xf numFmtId="0" fontId="0" fillId="0" borderId="0" xfId="0" applyFill="1"/>
    <xf numFmtId="4" fontId="0" fillId="0" borderId="0" xfId="0" applyNumberFormat="1" applyFill="1"/>
    <xf numFmtId="0" fontId="0" fillId="0" borderId="0" xfId="0" applyFill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4" fontId="0" fillId="0" borderId="0" xfId="0" applyNumberFormat="1" applyFill="1" applyAlignment="1">
      <alignment wrapText="1"/>
    </xf>
    <xf numFmtId="4" fontId="4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2" fontId="1" fillId="0" borderId="0" xfId="0" applyNumberFormat="1" applyFont="1" applyFill="1" applyBorder="1" applyAlignment="1">
      <alignment horizontal="center" vertical="center"/>
    </xf>
    <xf numFmtId="4" fontId="1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Alignment="1"/>
    <xf numFmtId="0" fontId="1" fillId="0" borderId="0" xfId="0" applyFont="1" applyFill="1" applyAlignment="1">
      <alignment horizontal="right" vertical="center"/>
    </xf>
    <xf numFmtId="0" fontId="5" fillId="0" borderId="0" xfId="0" applyFont="1" applyFill="1" applyAlignment="1"/>
    <xf numFmtId="164" fontId="3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right"/>
    </xf>
    <xf numFmtId="0" fontId="1" fillId="0" borderId="0" xfId="0" applyFont="1" applyFill="1" applyAlignment="1">
      <alignment horizontal="center"/>
    </xf>
    <xf numFmtId="4" fontId="0" fillId="0" borderId="0" xfId="0" applyNumberFormat="1" applyFill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right" vertical="center"/>
    </xf>
    <xf numFmtId="0" fontId="7" fillId="0" borderId="0" xfId="0" applyFont="1" applyFill="1" applyAlignment="1">
      <alignment horizontal="center" vertical="center"/>
    </xf>
    <xf numFmtId="2" fontId="7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2" fontId="0" fillId="0" borderId="0" xfId="0" applyNumberFormat="1" applyFill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0" fontId="9" fillId="2" borderId="0" xfId="1" applyFill="1" applyAlignment="1" applyProtection="1"/>
    <xf numFmtId="2" fontId="9" fillId="2" borderId="1" xfId="1" applyNumberFormat="1" applyFill="1" applyBorder="1" applyAlignment="1" applyProtection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4" fontId="1" fillId="0" borderId="1" xfId="0" applyNumberFormat="1" applyFont="1" applyFill="1" applyBorder="1" applyAlignment="1">
      <alignment horizontal="center" vertical="center"/>
    </xf>
    <xf numFmtId="4" fontId="1" fillId="2" borderId="1" xfId="0" applyNumberFormat="1" applyFont="1" applyFill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wmf"/><Relationship Id="rId2" Type="http://schemas.openxmlformats.org/officeDocument/2006/relationships/image" Target="../media/image2.wmf"/><Relationship Id="rId1" Type="http://schemas.openxmlformats.org/officeDocument/2006/relationships/image" Target="../media/image1.wmf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320040</xdr:colOff>
      <xdr:row>28</xdr:row>
      <xdr:rowOff>121920</xdr:rowOff>
    </xdr:from>
    <xdr:to>
      <xdr:col>2</xdr:col>
      <xdr:colOff>2141220</xdr:colOff>
      <xdr:row>31</xdr:row>
      <xdr:rowOff>137160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74040" y="13088620"/>
          <a:ext cx="2303780" cy="567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129540</xdr:colOff>
      <xdr:row>34</xdr:row>
      <xdr:rowOff>137160</xdr:rowOff>
    </xdr:from>
    <xdr:to>
      <xdr:col>2</xdr:col>
      <xdr:colOff>1295400</xdr:colOff>
      <xdr:row>38</xdr:row>
      <xdr:rowOff>20490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9540" y="14208760"/>
          <a:ext cx="1902460" cy="6199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38100</xdr:colOff>
      <xdr:row>38</xdr:row>
      <xdr:rowOff>144780</xdr:rowOff>
    </xdr:from>
    <xdr:to>
      <xdr:col>0</xdr:col>
      <xdr:colOff>190500</xdr:colOff>
      <xdr:row>39</xdr:row>
      <xdr:rowOff>144780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8100" y="14952980"/>
          <a:ext cx="152400" cy="184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160020</xdr:colOff>
      <xdr:row>14</xdr:row>
      <xdr:rowOff>182879</xdr:rowOff>
    </xdr:from>
    <xdr:to>
      <xdr:col>3</xdr:col>
      <xdr:colOff>0</xdr:colOff>
      <xdr:row>18</xdr:row>
      <xdr:rowOff>179648</xdr:rowOff>
    </xdr:to>
    <xdr:pic>
      <xdr:nvPicPr>
        <xdr:cNvPr id="5" name="Рисунок 2" descr="http://base.garant.ru/files/base/70473958/186276955.pn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896620" y="10546079"/>
          <a:ext cx="2581910" cy="7333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enta.com/product/seld-ss-ves-rossiya-076323/" TargetMode="External"/><Relationship Id="rId2" Type="http://schemas.openxmlformats.org/officeDocument/2006/relationships/hyperlink" Target="https://vkusvill.ru/goods/skumbriya-300-600-zam-1370.html" TargetMode="External"/><Relationship Id="rId1" Type="http://schemas.openxmlformats.org/officeDocument/2006/relationships/hyperlink" Target="https://europa-market.ru/product/piksha-sm-b-g-razmer-05-1-kg-67046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49"/>
  <sheetViews>
    <sheetView tabSelected="1" zoomScaleSheetLayoutView="80" workbookViewId="0">
      <selection activeCell="J13" sqref="J13"/>
    </sheetView>
  </sheetViews>
  <sheetFormatPr defaultRowHeight="15" x14ac:dyDescent="0.25"/>
  <cols>
    <col min="1" max="1" width="3.5703125" style="9" customWidth="1"/>
    <col min="2" max="2" width="6.85546875" style="9" customWidth="1"/>
    <col min="3" max="3" width="31.140625" style="9" customWidth="1"/>
    <col min="4" max="5" width="8.7109375" style="9"/>
    <col min="6" max="6" width="9.42578125" style="35" bestFit="1" customWidth="1"/>
    <col min="7" max="7" width="43.85546875" style="9" customWidth="1"/>
    <col min="8" max="8" width="11.140625" style="9" customWidth="1"/>
    <col min="9" max="9" width="15.140625" style="9" customWidth="1"/>
    <col min="10" max="10" width="9.140625" style="12"/>
    <col min="11" max="11" width="18.140625" style="13" customWidth="1"/>
    <col min="12" max="12" width="17.28515625" style="13" customWidth="1"/>
    <col min="13" max="13" width="11.140625" style="13" customWidth="1"/>
    <col min="14" max="14" width="13.140625" style="13" customWidth="1"/>
    <col min="15" max="15" width="15.5703125" style="13" customWidth="1"/>
    <col min="16" max="16" width="15.42578125" style="13" customWidth="1"/>
    <col min="17" max="17" width="8.7109375" style="13"/>
    <col min="18" max="16384" width="9.140625" style="12"/>
  </cols>
  <sheetData>
    <row r="2" spans="1:14" x14ac:dyDescent="0.25">
      <c r="B2" s="1"/>
      <c r="C2" s="1"/>
      <c r="D2" s="1"/>
      <c r="E2" s="1"/>
      <c r="F2" s="11"/>
      <c r="G2" s="1"/>
      <c r="H2" s="1"/>
      <c r="I2" s="1"/>
    </row>
    <row r="3" spans="1:14" ht="18.75" x14ac:dyDescent="0.25">
      <c r="B3" s="1"/>
      <c r="C3" s="39" t="s">
        <v>1</v>
      </c>
      <c r="D3" s="39"/>
      <c r="E3" s="39"/>
      <c r="F3" s="39"/>
      <c r="G3" s="39"/>
      <c r="H3" s="39"/>
      <c r="I3" s="1"/>
    </row>
    <row r="4" spans="1:14" x14ac:dyDescent="0.25">
      <c r="B4" s="1"/>
      <c r="C4" s="1"/>
      <c r="D4" s="1"/>
      <c r="E4" s="1"/>
      <c r="F4" s="11"/>
      <c r="G4" s="1"/>
      <c r="H4" s="1"/>
      <c r="I4" s="1"/>
    </row>
    <row r="5" spans="1:14" ht="30" x14ac:dyDescent="0.25">
      <c r="A5" s="14"/>
      <c r="B5" s="10" t="s">
        <v>2</v>
      </c>
      <c r="C5" s="10" t="s">
        <v>3</v>
      </c>
      <c r="D5" s="10" t="s">
        <v>0</v>
      </c>
      <c r="E5" s="10" t="s">
        <v>4</v>
      </c>
      <c r="F5" s="15" t="s">
        <v>5</v>
      </c>
      <c r="G5" s="10" t="s">
        <v>6</v>
      </c>
      <c r="H5" s="10" t="s">
        <v>7</v>
      </c>
      <c r="I5" s="10" t="s">
        <v>8</v>
      </c>
      <c r="J5" s="16"/>
      <c r="K5" s="17"/>
      <c r="L5" s="17"/>
      <c r="M5" s="17"/>
      <c r="N5" s="17"/>
    </row>
    <row r="6" spans="1:14" x14ac:dyDescent="0.25">
      <c r="B6" s="43">
        <v>1</v>
      </c>
      <c r="C6" s="44" t="s">
        <v>30</v>
      </c>
      <c r="D6" s="43" t="s">
        <v>26</v>
      </c>
      <c r="E6" s="43">
        <v>500</v>
      </c>
      <c r="F6" s="36">
        <v>599.99</v>
      </c>
      <c r="G6" s="37" t="s">
        <v>32</v>
      </c>
      <c r="H6" s="45">
        <f>AVERAGE(F6:F8)</f>
        <v>572.99</v>
      </c>
      <c r="I6" s="46">
        <f>PRODUCT(H6,E6)</f>
        <v>286495</v>
      </c>
    </row>
    <row r="7" spans="1:14" x14ac:dyDescent="0.25">
      <c r="B7" s="43"/>
      <c r="C7" s="44"/>
      <c r="D7" s="43"/>
      <c r="E7" s="43"/>
      <c r="F7" s="36">
        <v>439.99</v>
      </c>
      <c r="G7" s="37" t="s">
        <v>33</v>
      </c>
      <c r="H7" s="45"/>
      <c r="I7" s="46"/>
    </row>
    <row r="8" spans="1:14" x14ac:dyDescent="0.25">
      <c r="B8" s="43"/>
      <c r="C8" s="44"/>
      <c r="D8" s="43"/>
      <c r="E8" s="43"/>
      <c r="F8" s="38">
        <v>679</v>
      </c>
      <c r="G8" s="37" t="s">
        <v>34</v>
      </c>
      <c r="H8" s="45"/>
      <c r="I8" s="46"/>
    </row>
    <row r="9" spans="1:14" x14ac:dyDescent="0.25">
      <c r="B9" s="43">
        <v>2</v>
      </c>
      <c r="C9" s="44" t="s">
        <v>27</v>
      </c>
      <c r="D9" s="43" t="s">
        <v>26</v>
      </c>
      <c r="E9" s="43">
        <v>80</v>
      </c>
      <c r="F9" s="36">
        <v>331.57</v>
      </c>
      <c r="G9" s="37" t="s">
        <v>28</v>
      </c>
      <c r="H9" s="45">
        <f>AVERAGE(F9:F11)</f>
        <v>293.79000000000002</v>
      </c>
      <c r="I9" s="46">
        <f>PRODUCT(H9,E9)</f>
        <v>23503.200000000001</v>
      </c>
    </row>
    <row r="10" spans="1:14" x14ac:dyDescent="0.25">
      <c r="B10" s="43"/>
      <c r="C10" s="44"/>
      <c r="D10" s="43"/>
      <c r="E10" s="43"/>
      <c r="F10" s="36">
        <v>229.9</v>
      </c>
      <c r="G10" s="37" t="s">
        <v>31</v>
      </c>
      <c r="H10" s="45"/>
      <c r="I10" s="46"/>
    </row>
    <row r="11" spans="1:14" x14ac:dyDescent="0.25">
      <c r="B11" s="43"/>
      <c r="C11" s="44"/>
      <c r="D11" s="43"/>
      <c r="E11" s="43"/>
      <c r="F11" s="36">
        <v>319.89999999999998</v>
      </c>
      <c r="G11" s="37" t="s">
        <v>29</v>
      </c>
      <c r="H11" s="45"/>
      <c r="I11" s="46"/>
    </row>
    <row r="12" spans="1:14" x14ac:dyDescent="0.25">
      <c r="B12" s="42" t="s">
        <v>9</v>
      </c>
      <c r="C12" s="42"/>
      <c r="D12" s="42"/>
      <c r="E12" s="42"/>
      <c r="F12" s="42"/>
      <c r="G12" s="42"/>
      <c r="H12" s="42"/>
      <c r="I12" s="18">
        <f>SUM(I6:I11)</f>
        <v>309998.2</v>
      </c>
    </row>
    <row r="13" spans="1:14" x14ac:dyDescent="0.25">
      <c r="B13" s="2"/>
      <c r="C13" s="19"/>
      <c r="D13" s="2"/>
      <c r="E13" s="2"/>
      <c r="F13" s="20"/>
      <c r="G13" s="2"/>
      <c r="H13" s="21"/>
      <c r="I13" s="21"/>
    </row>
    <row r="14" spans="1:14" x14ac:dyDescent="0.25">
      <c r="A14" s="22" t="s">
        <v>10</v>
      </c>
      <c r="B14" s="3"/>
      <c r="C14" s="3"/>
      <c r="D14" s="4"/>
      <c r="E14" s="8"/>
      <c r="F14" s="23"/>
      <c r="G14" s="2"/>
      <c r="H14" s="21"/>
      <c r="I14" s="21"/>
    </row>
    <row r="15" spans="1:14" x14ac:dyDescent="0.25">
      <c r="A15" s="24"/>
      <c r="B15" s="4"/>
      <c r="C15" s="4"/>
      <c r="D15" s="25"/>
      <c r="E15" s="8"/>
      <c r="F15" s="23"/>
      <c r="G15" s="2"/>
      <c r="H15" s="21"/>
      <c r="I15" s="21"/>
    </row>
    <row r="16" spans="1:14" x14ac:dyDescent="0.25">
      <c r="A16" s="26"/>
      <c r="B16" s="1"/>
      <c r="C16" s="27"/>
      <c r="E16" s="8"/>
      <c r="F16" s="23"/>
      <c r="G16" s="2"/>
      <c r="H16" s="28"/>
      <c r="I16" s="21"/>
    </row>
    <row r="17" spans="1:9" x14ac:dyDescent="0.25">
      <c r="A17" s="22"/>
      <c r="B17" s="5"/>
      <c r="C17" s="5"/>
      <c r="D17" s="25"/>
      <c r="E17" s="8"/>
      <c r="F17" s="23"/>
      <c r="G17" s="2"/>
      <c r="H17" s="28"/>
      <c r="I17" s="21"/>
    </row>
    <row r="18" spans="1:9" x14ac:dyDescent="0.25">
      <c r="A18" s="22"/>
      <c r="B18" s="5"/>
      <c r="C18" s="5"/>
      <c r="D18" s="25"/>
      <c r="E18" s="8"/>
      <c r="F18" s="23"/>
      <c r="G18" s="2"/>
      <c r="I18" s="21"/>
    </row>
    <row r="19" spans="1:9" x14ac:dyDescent="0.25">
      <c r="A19" s="22"/>
      <c r="B19" s="5"/>
      <c r="C19" s="5"/>
      <c r="D19" s="25"/>
      <c r="E19" s="8"/>
      <c r="F19" s="23"/>
      <c r="G19" s="2"/>
      <c r="H19" s="28"/>
      <c r="I19" s="21"/>
    </row>
    <row r="20" spans="1:9" x14ac:dyDescent="0.25">
      <c r="A20" s="7" t="s">
        <v>11</v>
      </c>
      <c r="B20" s="5"/>
      <c r="C20" s="5"/>
      <c r="D20" s="25"/>
      <c r="E20" s="8"/>
      <c r="F20" s="23"/>
      <c r="G20" s="2"/>
      <c r="H20" s="21"/>
      <c r="I20" s="21"/>
    </row>
    <row r="21" spans="1:9" ht="18" x14ac:dyDescent="0.25">
      <c r="A21" s="29" t="s">
        <v>12</v>
      </c>
      <c r="B21" s="6"/>
      <c r="C21" s="6"/>
      <c r="D21" s="30"/>
      <c r="E21" s="7"/>
      <c r="F21" s="31"/>
      <c r="G21" s="2"/>
      <c r="H21" s="21"/>
      <c r="I21" s="21"/>
    </row>
    <row r="22" spans="1:9" x14ac:dyDescent="0.25">
      <c r="A22" s="29" t="s">
        <v>13</v>
      </c>
      <c r="B22" s="7"/>
      <c r="C22" s="7"/>
      <c r="D22" s="4"/>
      <c r="E22" s="7"/>
      <c r="F22" s="31"/>
      <c r="G22" s="2"/>
      <c r="H22" s="21"/>
      <c r="I22" s="21"/>
    </row>
    <row r="23" spans="1:9" x14ac:dyDescent="0.25">
      <c r="A23" s="29" t="s">
        <v>14</v>
      </c>
      <c r="B23" s="7"/>
      <c r="C23" s="7"/>
      <c r="D23" s="4"/>
      <c r="E23" s="7"/>
      <c r="F23" s="31"/>
      <c r="G23" s="2"/>
      <c r="H23" s="21"/>
      <c r="I23" s="21"/>
    </row>
    <row r="24" spans="1:9" x14ac:dyDescent="0.25">
      <c r="A24" s="29" t="s">
        <v>15</v>
      </c>
      <c r="B24" s="7"/>
      <c r="C24" s="7"/>
      <c r="D24" s="4"/>
      <c r="E24" s="7"/>
      <c r="F24" s="31"/>
      <c r="G24" s="2"/>
      <c r="H24" s="21"/>
      <c r="I24" s="21"/>
    </row>
    <row r="25" spans="1:9" x14ac:dyDescent="0.25">
      <c r="A25" s="40" t="s">
        <v>16</v>
      </c>
      <c r="B25" s="40"/>
      <c r="C25" s="40"/>
      <c r="D25" s="40"/>
      <c r="E25" s="40"/>
      <c r="F25" s="40"/>
      <c r="G25" s="40"/>
      <c r="H25" s="40"/>
      <c r="I25" s="40"/>
    </row>
    <row r="26" spans="1:9" x14ac:dyDescent="0.25">
      <c r="A26" s="1"/>
      <c r="B26" s="2"/>
      <c r="C26" s="19"/>
      <c r="D26" s="2"/>
      <c r="E26" s="2"/>
      <c r="F26" s="20"/>
      <c r="G26" s="2"/>
      <c r="H26" s="21"/>
      <c r="I26" s="21"/>
    </row>
    <row r="27" spans="1:9" x14ac:dyDescent="0.25">
      <c r="A27" s="41" t="s">
        <v>17</v>
      </c>
      <c r="B27" s="41"/>
      <c r="C27" s="41"/>
      <c r="D27" s="41"/>
      <c r="E27" s="41"/>
      <c r="F27" s="41"/>
      <c r="G27" s="41"/>
      <c r="H27" s="41"/>
      <c r="I27" s="41"/>
    </row>
    <row r="28" spans="1:9" x14ac:dyDescent="0.25">
      <c r="A28" s="41"/>
      <c r="B28" s="41"/>
      <c r="C28" s="41"/>
      <c r="D28" s="41"/>
      <c r="E28" s="41"/>
      <c r="F28" s="41"/>
      <c r="G28" s="41"/>
      <c r="H28" s="41"/>
      <c r="I28" s="41"/>
    </row>
    <row r="29" spans="1:9" x14ac:dyDescent="0.25">
      <c r="A29" s="1"/>
      <c r="B29" s="1"/>
      <c r="C29" s="8" t="s">
        <v>18</v>
      </c>
      <c r="D29" s="1"/>
      <c r="E29" s="1"/>
      <c r="F29" s="1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1"/>
      <c r="G32" s="1"/>
      <c r="H32" s="1"/>
      <c r="I32" s="1"/>
    </row>
    <row r="33" spans="1:9" x14ac:dyDescent="0.25">
      <c r="A33" s="1" t="s">
        <v>19</v>
      </c>
      <c r="B33" s="1"/>
      <c r="C33" s="1"/>
      <c r="D33" s="1"/>
      <c r="E33" s="1"/>
      <c r="F33" s="11"/>
      <c r="G33" s="1"/>
      <c r="H33" s="1"/>
      <c r="I33" s="1"/>
    </row>
    <row r="34" spans="1:9" x14ac:dyDescent="0.25">
      <c r="A34" s="8" t="s">
        <v>20</v>
      </c>
      <c r="B34" s="1"/>
      <c r="D34" s="1"/>
      <c r="E34" s="1"/>
      <c r="F34" s="1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1"/>
      <c r="G35" s="1"/>
      <c r="H35" s="1"/>
      <c r="I35" s="1"/>
    </row>
    <row r="36" spans="1:9" x14ac:dyDescent="0.25">
      <c r="A36" s="1"/>
      <c r="B36" s="1"/>
      <c r="C36" s="1" t="s">
        <v>21</v>
      </c>
      <c r="D36" s="1"/>
      <c r="E36" s="1"/>
      <c r="F36" s="11"/>
      <c r="G36" s="1"/>
      <c r="H36" s="1"/>
      <c r="I36" s="1"/>
    </row>
    <row r="37" spans="1:9" x14ac:dyDescent="0.25">
      <c r="A37" s="1"/>
      <c r="B37" s="1"/>
      <c r="C37" s="1"/>
      <c r="D37" s="3" t="s">
        <v>22</v>
      </c>
      <c r="E37" s="3"/>
      <c r="F37" s="3"/>
      <c r="G37" s="3"/>
      <c r="H37" s="1"/>
      <c r="I37" s="1"/>
    </row>
    <row r="38" spans="1:9" x14ac:dyDescent="0.25">
      <c r="A38" s="1"/>
      <c r="B38" s="1"/>
      <c r="C38" s="1"/>
      <c r="D38" s="1"/>
      <c r="E38" s="1"/>
      <c r="F38" s="1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1"/>
      <c r="G39" s="1"/>
      <c r="H39" s="1"/>
      <c r="I39" s="1"/>
    </row>
    <row r="40" spans="1:9" x14ac:dyDescent="0.25">
      <c r="A40" s="1"/>
      <c r="B40" s="8" t="s">
        <v>23</v>
      </c>
      <c r="C40" s="1"/>
      <c r="D40" s="1"/>
      <c r="E40" s="1"/>
      <c r="F40" s="1"/>
      <c r="H40" s="1"/>
      <c r="I40" s="1"/>
    </row>
    <row r="41" spans="1:9" x14ac:dyDescent="0.25">
      <c r="A41" s="8" t="s">
        <v>24</v>
      </c>
      <c r="B41" s="8"/>
      <c r="C41" s="8"/>
      <c r="D41" s="8"/>
      <c r="E41" s="8"/>
      <c r="F41" s="9"/>
      <c r="H41" s="1"/>
      <c r="I41" s="1"/>
    </row>
    <row r="42" spans="1:9" x14ac:dyDescent="0.25">
      <c r="A42" s="8" t="s">
        <v>25</v>
      </c>
      <c r="B42" s="8"/>
      <c r="C42" s="8"/>
      <c r="D42" s="8"/>
      <c r="E42" s="8"/>
      <c r="F42" s="9"/>
      <c r="H42" s="1"/>
      <c r="I42" s="1"/>
    </row>
    <row r="43" spans="1:9" x14ac:dyDescent="0.25">
      <c r="A43" s="1"/>
      <c r="B43" s="1"/>
      <c r="C43" s="1"/>
      <c r="D43" s="1"/>
      <c r="E43" s="1"/>
      <c r="F43" s="1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1"/>
      <c r="G44" s="1"/>
      <c r="H44" s="1"/>
      <c r="I44" s="1"/>
    </row>
    <row r="45" spans="1:9" ht="15.75" x14ac:dyDescent="0.25">
      <c r="C45" s="32"/>
      <c r="D45" s="32"/>
      <c r="E45" s="32"/>
      <c r="F45" s="33"/>
      <c r="G45" s="32"/>
      <c r="H45" s="32"/>
      <c r="I45" s="32"/>
    </row>
    <row r="46" spans="1:9" ht="15.75" x14ac:dyDescent="0.25">
      <c r="C46" s="32"/>
      <c r="D46" s="32"/>
      <c r="E46" s="32"/>
      <c r="F46" s="33"/>
      <c r="G46" s="32"/>
      <c r="H46" s="32"/>
      <c r="I46" s="32"/>
    </row>
    <row r="47" spans="1:9" x14ac:dyDescent="0.25">
      <c r="C47" s="1"/>
      <c r="D47" s="1"/>
      <c r="E47" s="1"/>
      <c r="F47" s="11"/>
      <c r="G47" s="1"/>
      <c r="H47" s="1"/>
      <c r="I47" s="1"/>
    </row>
    <row r="48" spans="1:9" x14ac:dyDescent="0.25">
      <c r="C48" s="34"/>
      <c r="D48" s="1"/>
      <c r="E48" s="1"/>
      <c r="F48" s="11"/>
      <c r="G48" s="1"/>
      <c r="H48" s="1"/>
      <c r="I48" s="1"/>
    </row>
    <row r="49" spans="3:9" x14ac:dyDescent="0.25">
      <c r="C49" s="34"/>
      <c r="D49" s="1"/>
      <c r="E49" s="1"/>
      <c r="F49" s="11"/>
      <c r="G49" s="1"/>
      <c r="H49" s="1"/>
      <c r="I49" s="1"/>
    </row>
  </sheetData>
  <mergeCells count="16">
    <mergeCell ref="C3:H3"/>
    <mergeCell ref="A25:I25"/>
    <mergeCell ref="A27:I28"/>
    <mergeCell ref="B12:H12"/>
    <mergeCell ref="B6:B8"/>
    <mergeCell ref="C6:C8"/>
    <mergeCell ref="D6:D8"/>
    <mergeCell ref="E6:E8"/>
    <mergeCell ref="H6:H8"/>
    <mergeCell ref="I6:I8"/>
    <mergeCell ref="B9:B11"/>
    <mergeCell ref="C9:C11"/>
    <mergeCell ref="D9:D11"/>
    <mergeCell ref="E9:E11"/>
    <mergeCell ref="H9:H11"/>
    <mergeCell ref="I9:I11"/>
  </mergeCells>
  <hyperlinks>
    <hyperlink ref="G6" r:id="rId1"/>
    <hyperlink ref="F8" r:id="rId2" display="https://vkusvill.ru/goods/skumbriya-300-600-zam-1370.html"/>
    <hyperlink ref="G9" r:id="rId3"/>
  </hyperlinks>
  <pageMargins left="0.7" right="0.7" top="0.75" bottom="0.75" header="0.3" footer="0.3"/>
  <pageSetup paperSize="9" scale="36" orientation="landscape" r:id="rId4"/>
  <rowBreaks count="1" manualBreakCount="1">
    <brk id="18" max="10" man="1"/>
  </rowBreaks>
  <colBreaks count="1" manualBreakCount="1">
    <brk id="9" max="1048575" man="1"/>
  </colBreak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обоснование план</vt:lpstr>
      <vt:lpstr>'обоснование план'!Область_печати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2025-02-14T16:51:13Z</dcterms:modified>
</cp:coreProperties>
</file>