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120" yWindow="45" windowWidth="15120" windowHeight="8070"/>
  </bookViews>
  <sheets>
    <sheet name="Мясо" sheetId="3" r:id="rId1"/>
    <sheet name="Лист1" sheetId="4" r:id="rId2"/>
  </sheets>
  <calcPr calcId="145621" refMode="R1C1"/>
</workbook>
</file>

<file path=xl/calcChain.xml><?xml version="1.0" encoding="utf-8"?>
<calcChain xmlns="http://schemas.openxmlformats.org/spreadsheetml/2006/main">
  <c r="N6" i="3" l="1"/>
  <c r="N7" i="3"/>
  <c r="F5" i="3" l="1"/>
  <c r="F6" i="3"/>
  <c r="N5" i="3"/>
  <c r="O5" i="3" s="1"/>
  <c r="O6" i="3"/>
  <c r="O7" i="3"/>
  <c r="L5" i="3"/>
  <c r="L6" i="3"/>
  <c r="L7" i="3"/>
  <c r="I5" i="3"/>
  <c r="I6" i="3"/>
  <c r="I7" i="3"/>
  <c r="F7" i="3"/>
  <c r="L8" i="3" l="1"/>
  <c r="F8" i="3"/>
  <c r="O8" i="3"/>
  <c r="I8" i="3"/>
</calcChain>
</file>

<file path=xl/sharedStrings.xml><?xml version="1.0" encoding="utf-8"?>
<sst xmlns="http://schemas.openxmlformats.org/spreadsheetml/2006/main" count="33" uniqueCount="25">
  <si>
    <t>№ пп</t>
  </si>
  <si>
    <t>Наименование</t>
  </si>
  <si>
    <t>Ед.изм</t>
  </si>
  <si>
    <t>Кол-во</t>
  </si>
  <si>
    <t>Цена</t>
  </si>
  <si>
    <t>Сумма</t>
  </si>
  <si>
    <t>кг</t>
  </si>
  <si>
    <t>средняя цена</t>
  </si>
  <si>
    <t>НМЦ</t>
  </si>
  <si>
    <t>КП № 1</t>
  </si>
  <si>
    <t>КП № 2</t>
  </si>
  <si>
    <t>Печень</t>
  </si>
  <si>
    <t>Сердце говяжье</t>
  </si>
  <si>
    <t>Мясо говядина 1 категории.</t>
  </si>
  <si>
    <t>Обоснование начальной (максимальной) цены договора.</t>
  </si>
  <si>
    <t>Итого:</t>
  </si>
  <si>
    <t>Метод обоснования: метод сопоставимых рыночных цен (анализи рынка)</t>
  </si>
  <si>
    <t>Начальная (максимальная) цена договора  рассчитана по формуле:</t>
  </si>
  <si>
    <t>НМЦ = (Цi1 * Цi2 * Цi3…) / N * S</t>
  </si>
  <si>
    <t>где:</t>
  </si>
  <si>
    <t>НМЦ - начальная (максимальная) цена договора;</t>
  </si>
  <si>
    <t>Цi - цена за единицу товара (работы, услуг), руб.;</t>
  </si>
  <si>
    <t>N - количество источников цен;</t>
  </si>
  <si>
    <t>S - количество товаров (работ, услуг).</t>
  </si>
  <si>
    <t>КП № 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</si>
</sst>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u/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21">
    <xf numFmtId="0" fontId="0" fillId="0" borderId="0" xfId="0"/>
    <xf numFmtId="0" fontId="2" fillId="0" borderId="3" xfId="0" applyFont="1" applyBorder="1" applyAlignment="1">
      <alignment horizontal="justify" vertical="top" wrapText="1"/>
    </xf>
    <xf numFmtId="0" fontId="2" fillId="0" borderId="3" xfId="0" applyFont="1" applyBorder="1" applyAlignment="1">
      <alignment horizontal="center" vertical="top" wrapText="1"/>
    </xf>
    <xf numFmtId="0" fontId="1" fillId="0" borderId="0" xfId="0" applyFont="1"/>
    <xf numFmtId="0" fontId="3" fillId="0" borderId="1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top" wrapText="1"/>
    </xf>
    <xf numFmtId="2" fontId="2" fillId="0" borderId="3" xfId="0" applyNumberFormat="1" applyFont="1" applyBorder="1" applyAlignment="1">
      <alignment horizontal="center" vertical="top" wrapText="1"/>
    </xf>
    <xf numFmtId="0" fontId="3" fillId="0" borderId="0" xfId="0" applyFont="1" applyBorder="1" applyAlignment="1">
      <alignment horizontal="center" vertical="top" wrapText="1"/>
    </xf>
    <xf numFmtId="0" fontId="0" fillId="0" borderId="1" xfId="0" applyBorder="1" applyAlignment="1">
      <alignment vertical="top" wrapText="1"/>
    </xf>
    <xf numFmtId="2" fontId="0" fillId="0" borderId="0" xfId="0" applyNumberFormat="1"/>
    <xf numFmtId="2" fontId="4" fillId="0" borderId="0" xfId="0" applyNumberFormat="1" applyFont="1"/>
    <xf numFmtId="2" fontId="0" fillId="0" borderId="4" xfId="0" applyNumberFormat="1" applyBorder="1" applyAlignment="1">
      <alignment horizontal="center" vertical="top"/>
    </xf>
    <xf numFmtId="2" fontId="0" fillId="0" borderId="0" xfId="0" applyNumberFormat="1" applyBorder="1" applyAlignment="1">
      <alignment horizontal="center" vertical="top"/>
    </xf>
    <xf numFmtId="0" fontId="0" fillId="0" borderId="0" xfId="0" applyAlignment="1">
      <alignment horizontal="center" vertical="top"/>
    </xf>
    <xf numFmtId="0" fontId="2" fillId="0" borderId="5" xfId="0" applyFont="1" applyFill="1" applyBorder="1" applyAlignment="1">
      <alignment horizontal="justify" vertical="top" wrapText="1"/>
    </xf>
    <xf numFmtId="0" fontId="5" fillId="0" borderId="0" xfId="0" applyFont="1"/>
    <xf numFmtId="0" fontId="6" fillId="0" borderId="0" xfId="0" applyFont="1"/>
    <xf numFmtId="0" fontId="5" fillId="0" borderId="0" xfId="0" applyFont="1" applyAlignment="1"/>
    <xf numFmtId="0" fontId="0" fillId="0" borderId="0" xfId="0" applyAlignment="1"/>
    <xf numFmtId="0" fontId="6" fillId="0" borderId="0" xfId="0" applyFont="1" applyAlignment="1"/>
    <xf numFmtId="0" fontId="5" fillId="0" borderId="0" xfId="0" applyFont="1" applyFill="1" applyBorder="1" applyAlignment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8"/>
  <sheetViews>
    <sheetView tabSelected="1" workbookViewId="0">
      <selection activeCell="K8" sqref="K8"/>
    </sheetView>
  </sheetViews>
  <sheetFormatPr defaultRowHeight="15" x14ac:dyDescent="0.25"/>
  <cols>
    <col min="1" max="1" width="4.28515625" customWidth="1"/>
    <col min="2" max="2" width="18.5703125" customWidth="1"/>
    <col min="6" max="6" width="12.28515625" customWidth="1"/>
    <col min="8" max="8" width="10" customWidth="1"/>
    <col min="9" max="9" width="14.5703125" customWidth="1"/>
    <col min="12" max="12" width="12.140625" customWidth="1"/>
    <col min="15" max="15" width="14" customWidth="1"/>
  </cols>
  <sheetData>
    <row r="1" spans="1:15" ht="15.75" x14ac:dyDescent="0.25">
      <c r="A1" s="3"/>
      <c r="B1" s="3"/>
      <c r="C1" s="3"/>
      <c r="D1" s="3"/>
      <c r="E1" s="17" t="s">
        <v>14</v>
      </c>
      <c r="F1" s="18"/>
      <c r="G1" s="18"/>
      <c r="H1" s="18"/>
      <c r="I1" s="18"/>
      <c r="J1" s="18"/>
      <c r="K1" s="18"/>
      <c r="L1" s="18"/>
    </row>
    <row r="2" spans="1:15" x14ac:dyDescent="0.25">
      <c r="A2" s="3"/>
      <c r="B2" s="3"/>
      <c r="C2" s="3"/>
      <c r="D2" s="3"/>
      <c r="E2" s="3"/>
      <c r="F2" s="3"/>
      <c r="K2" s="18"/>
      <c r="L2" s="18"/>
    </row>
    <row r="3" spans="1:15" ht="15.75" thickBot="1" x14ac:dyDescent="0.3">
      <c r="A3" s="3"/>
      <c r="B3" s="3"/>
      <c r="C3" s="3"/>
      <c r="D3" s="3"/>
      <c r="E3" s="3" t="s">
        <v>9</v>
      </c>
      <c r="F3" s="3"/>
      <c r="H3" s="3" t="s">
        <v>10</v>
      </c>
      <c r="K3" s="3" t="s">
        <v>24</v>
      </c>
      <c r="L3" s="3"/>
      <c r="N3" s="3" t="s">
        <v>7</v>
      </c>
      <c r="O3" s="3"/>
    </row>
    <row r="4" spans="1:15" ht="29.25" thickBot="1" x14ac:dyDescent="0.3">
      <c r="A4" s="4" t="s">
        <v>0</v>
      </c>
      <c r="B4" s="5" t="s">
        <v>1</v>
      </c>
      <c r="C4" s="5" t="s">
        <v>2</v>
      </c>
      <c r="D4" s="5" t="s">
        <v>3</v>
      </c>
      <c r="E4" s="5" t="s">
        <v>4</v>
      </c>
      <c r="F4" s="5" t="s">
        <v>5</v>
      </c>
      <c r="H4" s="4" t="s">
        <v>4</v>
      </c>
      <c r="I4" s="5" t="s">
        <v>5</v>
      </c>
      <c r="J4" s="7"/>
      <c r="K4" s="4" t="s">
        <v>4</v>
      </c>
      <c r="L4" s="5" t="s">
        <v>5</v>
      </c>
      <c r="N4" s="4" t="s">
        <v>4</v>
      </c>
      <c r="O4" s="5" t="s">
        <v>5</v>
      </c>
    </row>
    <row r="5" spans="1:15" ht="30.75" thickBot="1" x14ac:dyDescent="0.3">
      <c r="A5" s="8">
        <v>1</v>
      </c>
      <c r="B5" s="1" t="s">
        <v>13</v>
      </c>
      <c r="C5" s="2" t="s">
        <v>6</v>
      </c>
      <c r="D5" s="2">
        <v>2500</v>
      </c>
      <c r="E5" s="6">
        <v>470</v>
      </c>
      <c r="F5" s="6">
        <f>D5*E5</f>
        <v>1175000</v>
      </c>
      <c r="H5" s="11">
        <v>650</v>
      </c>
      <c r="I5" s="11">
        <f t="shared" ref="I5:I7" si="0">D5*H5</f>
        <v>1625000</v>
      </c>
      <c r="J5" s="12"/>
      <c r="K5" s="11">
        <v>600</v>
      </c>
      <c r="L5" s="11">
        <f t="shared" ref="L5:L7" si="1">D5*K5</f>
        <v>1500000</v>
      </c>
      <c r="M5" s="13"/>
      <c r="N5" s="11">
        <f t="shared" ref="N5:N7" si="2">(E5+H5+K5)/3</f>
        <v>573.33333333333337</v>
      </c>
      <c r="O5" s="11">
        <f t="shared" ref="O5:O7" si="3">D5*N5</f>
        <v>1433333.3333333335</v>
      </c>
    </row>
    <row r="6" spans="1:15" ht="15.75" thickBot="1" x14ac:dyDescent="0.3">
      <c r="A6" s="8">
        <v>3</v>
      </c>
      <c r="B6" s="1" t="s">
        <v>11</v>
      </c>
      <c r="C6" s="2" t="s">
        <v>6</v>
      </c>
      <c r="D6" s="2">
        <v>300</v>
      </c>
      <c r="E6" s="6">
        <v>310</v>
      </c>
      <c r="F6" s="6">
        <f>D6*E6</f>
        <v>93000</v>
      </c>
      <c r="H6" s="11">
        <v>450</v>
      </c>
      <c r="I6" s="11">
        <f t="shared" si="0"/>
        <v>135000</v>
      </c>
      <c r="J6" s="12"/>
      <c r="K6" s="11">
        <v>390</v>
      </c>
      <c r="L6" s="11">
        <f t="shared" si="1"/>
        <v>117000</v>
      </c>
      <c r="M6" s="13"/>
      <c r="N6" s="11">
        <f t="shared" si="2"/>
        <v>383.33333333333331</v>
      </c>
      <c r="O6" s="11">
        <f t="shared" si="3"/>
        <v>115000</v>
      </c>
    </row>
    <row r="7" spans="1:15" ht="15.75" thickBot="1" x14ac:dyDescent="0.3">
      <c r="A7" s="8">
        <v>4</v>
      </c>
      <c r="B7" s="1" t="s">
        <v>12</v>
      </c>
      <c r="C7" s="2" t="s">
        <v>6</v>
      </c>
      <c r="D7" s="2">
        <v>300</v>
      </c>
      <c r="E7" s="6">
        <v>370</v>
      </c>
      <c r="F7" s="6">
        <f>D7*E7</f>
        <v>111000</v>
      </c>
      <c r="H7" s="11">
        <v>450</v>
      </c>
      <c r="I7" s="11">
        <f t="shared" si="0"/>
        <v>135000</v>
      </c>
      <c r="J7" s="12"/>
      <c r="K7" s="11">
        <v>390</v>
      </c>
      <c r="L7" s="11">
        <f t="shared" si="1"/>
        <v>117000</v>
      </c>
      <c r="M7" s="13"/>
      <c r="N7" s="11">
        <f t="shared" si="2"/>
        <v>403.33333333333331</v>
      </c>
      <c r="O7" s="11">
        <f t="shared" si="3"/>
        <v>121000</v>
      </c>
    </row>
    <row r="8" spans="1:15" x14ac:dyDescent="0.25">
      <c r="B8" s="14" t="s">
        <v>15</v>
      </c>
      <c r="F8" s="9">
        <f>SUM(F5:F7)</f>
        <v>1379000</v>
      </c>
      <c r="I8" s="9">
        <f>SUM(I5:I7)</f>
        <v>1895000</v>
      </c>
      <c r="L8" s="9">
        <f>SUM(L5:L7)</f>
        <v>1734000</v>
      </c>
      <c r="N8" s="3" t="s">
        <v>8</v>
      </c>
      <c r="O8" s="10">
        <f>SUM(O5:O7)</f>
        <v>1669333.3333333335</v>
      </c>
    </row>
    <row r="11" spans="1:15" ht="15.75" x14ac:dyDescent="0.25">
      <c r="B11" s="17" t="s">
        <v>16</v>
      </c>
      <c r="C11" s="19"/>
      <c r="D11" s="19"/>
      <c r="E11" s="19"/>
      <c r="F11" s="19"/>
      <c r="G11" s="19"/>
      <c r="H11" s="19"/>
      <c r="I11" s="19"/>
    </row>
    <row r="12" spans="1:15" ht="15.75" x14ac:dyDescent="0.25">
      <c r="B12" s="17" t="s">
        <v>17</v>
      </c>
      <c r="C12" s="19"/>
      <c r="D12" s="19"/>
      <c r="E12" s="19"/>
      <c r="F12" s="19"/>
      <c r="G12" s="19"/>
      <c r="H12" s="19"/>
      <c r="I12" s="19"/>
    </row>
    <row r="13" spans="1:15" ht="15.75" x14ac:dyDescent="0.25">
      <c r="B13" s="17" t="s">
        <v>18</v>
      </c>
      <c r="C13" s="19"/>
      <c r="D13" s="19"/>
      <c r="E13" s="19"/>
      <c r="F13" s="19"/>
      <c r="G13" s="15"/>
      <c r="H13" s="15"/>
      <c r="I13" s="15"/>
    </row>
    <row r="14" spans="1:15" ht="15.75" x14ac:dyDescent="0.25">
      <c r="B14" s="15" t="s">
        <v>19</v>
      </c>
      <c r="C14" s="15"/>
      <c r="D14" s="15"/>
      <c r="E14" s="15"/>
      <c r="F14" s="15"/>
      <c r="G14" s="16"/>
      <c r="H14" s="16"/>
      <c r="I14" s="16"/>
    </row>
    <row r="15" spans="1:15" ht="15.75" x14ac:dyDescent="0.25">
      <c r="B15" s="17" t="s">
        <v>20</v>
      </c>
      <c r="C15" s="17"/>
      <c r="D15" s="17"/>
      <c r="E15" s="17"/>
      <c r="F15" s="17"/>
      <c r="G15" s="16"/>
      <c r="H15" s="16"/>
      <c r="I15" s="16"/>
    </row>
    <row r="16" spans="1:15" ht="15.75" x14ac:dyDescent="0.25">
      <c r="B16" s="17" t="s">
        <v>21</v>
      </c>
      <c r="C16" s="17"/>
      <c r="D16" s="17"/>
      <c r="E16" s="17"/>
      <c r="F16" s="17"/>
      <c r="G16" s="16"/>
      <c r="H16" s="16"/>
      <c r="I16" s="16"/>
    </row>
    <row r="17" spans="2:9" ht="15.75" x14ac:dyDescent="0.25">
      <c r="B17" s="17" t="s">
        <v>22</v>
      </c>
      <c r="C17" s="17"/>
      <c r="D17" s="17"/>
      <c r="E17" s="17"/>
      <c r="F17" s="17"/>
      <c r="G17" s="16"/>
      <c r="H17" s="16"/>
      <c r="I17" s="16"/>
    </row>
    <row r="18" spans="2:9" ht="15.75" x14ac:dyDescent="0.25">
      <c r="B18" s="20" t="s">
        <v>23</v>
      </c>
      <c r="C18" s="20"/>
      <c r="D18" s="20"/>
      <c r="E18" s="20"/>
      <c r="F18" s="20"/>
      <c r="G18" s="16"/>
      <c r="H18" s="16"/>
      <c r="I18" s="16"/>
    </row>
  </sheetData>
  <sortState ref="A5:F9">
    <sortCondition ref="B5"/>
  </sortState>
  <mergeCells count="9">
    <mergeCell ref="E1:L1"/>
    <mergeCell ref="B11:I11"/>
    <mergeCell ref="B12:I12"/>
    <mergeCell ref="B13:F13"/>
    <mergeCell ref="B18:F18"/>
    <mergeCell ref="B15:F15"/>
    <mergeCell ref="B16:F16"/>
    <mergeCell ref="B17:F17"/>
    <mergeCell ref="K2:L2"/>
  </mergeCells>
  <pageMargins left="0.7" right="0.7" top="0.75" bottom="0.75" header="0.3" footer="0.3"/>
  <pageSetup paperSize="9" scale="82" orientation="landscape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Мясо</vt:lpstr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2025-03-04T08:11:27Z</dcterms:modified>
</cp:coreProperties>
</file>